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2345" firstSheet="2" activeTab="2"/>
  </bookViews>
  <sheets>
    <sheet name="Sheet1" sheetId="1" state="hidden" r:id="rId1"/>
    <sheet name="CMB" sheetId="2" state="hidden" r:id="rId2"/>
    <sheet name="Technology " sheetId="3" r:id="rId3"/>
    <sheet name="Capital projects" sheetId="4" r:id="rId4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<sst xmlns="http://schemas.openxmlformats.org/spreadsheetml/2006/main" count="99" uniqueCount="64">
  <si>
    <t>Total Allocation</t>
  </si>
  <si>
    <t>NBD</t>
  </si>
  <si>
    <t>UGC</t>
  </si>
  <si>
    <t>Total</t>
  </si>
  <si>
    <t>Financial</t>
  </si>
  <si>
    <t>Physical</t>
  </si>
  <si>
    <t>Remarks</t>
  </si>
  <si>
    <t>University of Colombo</t>
  </si>
  <si>
    <t>University of Sri Jayewardenapura</t>
  </si>
  <si>
    <t>University of Kelaniya</t>
  </si>
  <si>
    <t>Univeristy of Jaffna</t>
  </si>
  <si>
    <t>Vavuniya Campus</t>
  </si>
  <si>
    <t>University of Ruhuna</t>
  </si>
  <si>
    <t>Eastern University , Sri Lanka</t>
  </si>
  <si>
    <t>South Eatern University of Sri Lanka</t>
  </si>
  <si>
    <t>Rajarata University of Sri Lanka</t>
  </si>
  <si>
    <t>Sabaragamuwa University of Sri lanka</t>
  </si>
  <si>
    <t>Wayamba University of sri lanka</t>
  </si>
  <si>
    <t>Uva Wellassa University</t>
  </si>
  <si>
    <t>Progress %</t>
  </si>
  <si>
    <r>
      <t xml:space="preserve"> Name of the Project</t>
    </r>
    <r>
      <rPr>
        <b/>
        <vertAlign val="superscript"/>
        <sz val="8"/>
        <rFont val="Times New Roman"/>
        <family val="1"/>
      </rPr>
      <t xml:space="preserve">
</t>
    </r>
  </si>
  <si>
    <t>Implementation Period</t>
  </si>
  <si>
    <t>Financial progress (%)</t>
  </si>
  <si>
    <t>Physiacal progress (%)</t>
  </si>
  <si>
    <t>Date of Start</t>
  </si>
  <si>
    <t>Expected date of completion</t>
  </si>
  <si>
    <t>Rehabilitation Works</t>
  </si>
  <si>
    <t>Acquisitions (Equipment, Furniture, Library Books &amp; Vehicles)</t>
  </si>
  <si>
    <t>Curriculum  Development</t>
  </si>
  <si>
    <t>Human Capital Development / Training</t>
  </si>
  <si>
    <t>Recurrent  Cost</t>
  </si>
  <si>
    <t>-</t>
  </si>
  <si>
    <t>Original/Amended TCE   (Rs.Mn)</t>
  </si>
  <si>
    <t xml:space="preserve">Allocation 2016    (Rs.Mn)     </t>
  </si>
  <si>
    <t xml:space="preserve">Construction  of  Buildings </t>
  </si>
  <si>
    <t>Funding Position (Capital)</t>
  </si>
  <si>
    <t>NBD (Recommended)</t>
  </si>
  <si>
    <t>Total Expenditure</t>
  </si>
  <si>
    <t xml:space="preserve">Fund Realesed by </t>
  </si>
  <si>
    <t>(Rs .Mn)</t>
  </si>
  <si>
    <t>Technology Stream - Progress as at 31st May 2016</t>
  </si>
  <si>
    <t>Construction  of  Buildings - II</t>
  </si>
  <si>
    <t>Cabinet Approved Date</t>
  </si>
  <si>
    <t>Cumulative Expenditure as at 30/06/2016</t>
  </si>
  <si>
    <t>0.6Mn</t>
  </si>
  <si>
    <t>0.5Mn</t>
  </si>
  <si>
    <t>2Mn</t>
  </si>
  <si>
    <t>Work in  progress</t>
  </si>
  <si>
    <t>Work in progress</t>
  </si>
  <si>
    <t>Cumulative Expenditure as at 31/06/2016</t>
  </si>
  <si>
    <t>University of Colombo- As at 7/7/2016</t>
  </si>
  <si>
    <t>Pending UGC approval</t>
  </si>
  <si>
    <t>Consultant and TEC appointed , started the procument process</t>
  </si>
  <si>
    <t xml:space="preserve">Construction of Technology Building </t>
  </si>
  <si>
    <t>As At 30th June 2016</t>
  </si>
  <si>
    <t>Rehabilitation &amp; Improvement of Capital Assets</t>
  </si>
  <si>
    <t>Acquisition of Fixed Assets</t>
  </si>
  <si>
    <t>Capacity Building</t>
  </si>
  <si>
    <t>Strengthening Research</t>
  </si>
  <si>
    <t xml:space="preserve">Progress Report on Technology Stream Projects </t>
  </si>
  <si>
    <t xml:space="preserve">Progress Report on Other Capital  Projects </t>
  </si>
  <si>
    <t>Annex I</t>
  </si>
  <si>
    <t>Annex II</t>
  </si>
  <si>
    <t>Note : Applicable only  Universities financed under Technology Stream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</si>
</sst>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3" fillId="1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2" fillId="0" borderId="10" xfId="0" applyFont="1" applyFill="1" applyBorder="1" applyAlignment="1">
      <alignment vertical="center"/>
    </xf>
    <xf numFmtId="49" fontId="42" fillId="0" borderId="10" xfId="55" applyNumberFormat="1" applyFont="1" applyFill="1" applyBorder="1" applyAlignment="1">
      <alignment horizontal="left" vertical="center"/>
      <protection/>
    </xf>
    <xf numFmtId="43" fontId="7" fillId="0" borderId="10" xfId="42" applyFont="1" applyBorder="1" applyAlignment="1">
      <alignment vertical="center"/>
    </xf>
    <xf numFmtId="0" fontId="42" fillId="0" borderId="10" xfId="55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Border="1" applyAlignment="1">
      <alignment/>
    </xf>
    <xf numFmtId="43" fontId="5" fillId="0" borderId="10" xfId="42" applyFont="1" applyBorder="1" applyAlignment="1">
      <alignment horizontal="center"/>
    </xf>
    <xf numFmtId="43" fontId="43" fillId="0" borderId="10" xfId="42" applyFont="1" applyFill="1" applyBorder="1" applyAlignment="1">
      <alignment horizontal="center" vertical="center" wrapText="1"/>
    </xf>
    <xf numFmtId="44" fontId="5" fillId="0" borderId="10" xfId="42" applyNumberFormat="1" applyFont="1" applyBorder="1" applyAlignment="1">
      <alignment horizontal="center"/>
    </xf>
    <xf numFmtId="43" fontId="3" fillId="13" borderId="11" xfId="0" applyNumberFormat="1" applyFont="1" applyFill="1" applyBorder="1" applyAlignment="1">
      <alignment horizontal="center" vertical="center" wrapText="1"/>
    </xf>
    <xf numFmtId="43" fontId="42" fillId="0" borderId="10" xfId="55" applyNumberFormat="1" applyFont="1" applyFill="1" applyBorder="1" applyAlignment="1">
      <alignment horizontal="left" vertical="center" wrapText="1"/>
      <protection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5" fillId="0" borderId="10" xfId="42" applyFont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wrapText="1"/>
    </xf>
    <xf numFmtId="9" fontId="0" fillId="0" borderId="10" xfId="58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0" xfId="0" applyNumberFormat="1" applyBorder="1" applyAlignment="1">
      <alignment/>
    </xf>
    <xf numFmtId="43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43" fillId="0" borderId="10" xfId="55" applyNumberFormat="1" applyFont="1" applyFill="1" applyBorder="1" applyAlignment="1">
      <alignment horizontal="left" vertical="center"/>
      <protection/>
    </xf>
    <xf numFmtId="0" fontId="44" fillId="0" borderId="0" xfId="0" applyFont="1" applyBorder="1" applyAlignment="1">
      <alignment/>
    </xf>
    <xf numFmtId="43" fontId="5" fillId="0" borderId="14" xfId="42" applyFont="1" applyBorder="1" applyAlignment="1">
      <alignment horizontal="center"/>
    </xf>
    <xf numFmtId="43" fontId="5" fillId="0" borderId="11" xfId="42" applyFont="1" applyBorder="1" applyAlignment="1">
      <alignment horizontal="center"/>
    </xf>
    <xf numFmtId="44" fontId="5" fillId="0" borderId="11" xfId="42" applyNumberFormat="1" applyFont="1" applyBorder="1" applyAlignment="1">
      <alignment horizontal="center"/>
    </xf>
    <xf numFmtId="43" fontId="43" fillId="0" borderId="15" xfId="4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9" fontId="7" fillId="0" borderId="10" xfId="0" applyNumberFormat="1" applyFont="1" applyBorder="1" applyAlignment="1">
      <alignment/>
    </xf>
    <xf numFmtId="43" fontId="7" fillId="0" borderId="11" xfId="42" applyFont="1" applyBorder="1" applyAlignment="1">
      <alignment vertical="center" wrapText="1"/>
    </xf>
    <xf numFmtId="43" fontId="7" fillId="0" borderId="15" xfId="42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43" fontId="6" fillId="0" borderId="15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57421875" style="0" bestFit="1" customWidth="1"/>
    <col min="4" max="4" width="10.421875" style="0" customWidth="1"/>
    <col min="5" max="5" width="10.57421875" style="0" customWidth="1"/>
    <col min="6" max="6" width="7.8515625" style="0" customWidth="1"/>
    <col min="7" max="7" width="9.7109375" style="0" customWidth="1"/>
    <col min="8" max="8" width="12.57421875" style="0" customWidth="1"/>
    <col min="9" max="9" width="11.57421875" style="0" customWidth="1"/>
    <col min="10" max="10" width="14.140625" style="0" customWidth="1"/>
    <col min="11" max="11" width="15.57421875" style="0" customWidth="1"/>
  </cols>
  <sheetData>
    <row r="1" spans="1:11" ht="25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ht="18.75" customHeight="1">
      <c r="K2" t="s">
        <v>39</v>
      </c>
    </row>
    <row r="3" spans="1:11" ht="22.5" customHeight="1">
      <c r="A3" s="56" t="s">
        <v>35</v>
      </c>
      <c r="B3" s="53" t="s">
        <v>0</v>
      </c>
      <c r="C3" s="54"/>
      <c r="D3" s="55"/>
      <c r="E3" s="53" t="s">
        <v>38</v>
      </c>
      <c r="F3" s="54"/>
      <c r="G3" s="55"/>
      <c r="H3" s="56" t="s">
        <v>37</v>
      </c>
      <c r="I3" s="53" t="s">
        <v>19</v>
      </c>
      <c r="J3" s="55"/>
      <c r="K3" s="58" t="s">
        <v>6</v>
      </c>
    </row>
    <row r="4" spans="1:11" ht="43.5" customHeight="1">
      <c r="A4" s="57"/>
      <c r="B4" s="30" t="s">
        <v>1</v>
      </c>
      <c r="C4" s="31" t="s">
        <v>2</v>
      </c>
      <c r="D4" s="32" t="s">
        <v>3</v>
      </c>
      <c r="E4" s="23" t="s">
        <v>36</v>
      </c>
      <c r="F4" s="31" t="s">
        <v>2</v>
      </c>
      <c r="G4" s="31" t="s">
        <v>3</v>
      </c>
      <c r="H4" s="57"/>
      <c r="I4" s="31" t="s">
        <v>4</v>
      </c>
      <c r="J4" s="31" t="s">
        <v>5</v>
      </c>
      <c r="K4" s="59"/>
    </row>
    <row r="5" spans="1:11" ht="23.25" customHeight="1">
      <c r="A5" s="1" t="s">
        <v>7</v>
      </c>
      <c r="B5" s="26">
        <v>0</v>
      </c>
      <c r="C5" s="25">
        <v>150</v>
      </c>
      <c r="D5" s="25">
        <f aca="true" t="shared" si="0" ref="D5:D17">C5+B5</f>
        <v>150</v>
      </c>
      <c r="E5" s="25">
        <v>0</v>
      </c>
      <c r="F5" s="26">
        <v>0</v>
      </c>
      <c r="G5" s="25">
        <f>E5+F5</f>
        <v>0</v>
      </c>
      <c r="H5" s="25">
        <v>0</v>
      </c>
      <c r="I5" s="24">
        <f>H5/D5</f>
        <v>0</v>
      </c>
      <c r="J5" s="24">
        <v>0</v>
      </c>
      <c r="K5" s="1"/>
    </row>
    <row r="6" spans="1:11" ht="30.75" customHeight="1">
      <c r="A6" s="28" t="s">
        <v>8</v>
      </c>
      <c r="B6" s="25">
        <v>75</v>
      </c>
      <c r="C6" s="25">
        <v>700</v>
      </c>
      <c r="D6" s="25">
        <f t="shared" si="0"/>
        <v>775</v>
      </c>
      <c r="E6" s="25">
        <v>10</v>
      </c>
      <c r="F6" s="26">
        <v>0</v>
      </c>
      <c r="G6" s="25">
        <f aca="true" t="shared" si="1" ref="G6:G16">E6+F6</f>
        <v>10</v>
      </c>
      <c r="H6" s="25">
        <v>4.33</v>
      </c>
      <c r="I6" s="24">
        <f>H6/D6</f>
        <v>0.005587096774193548</v>
      </c>
      <c r="J6" s="24">
        <v>0.041</v>
      </c>
      <c r="K6" s="1"/>
    </row>
    <row r="7" spans="1:11" ht="24" customHeight="1">
      <c r="A7" s="1" t="s">
        <v>9</v>
      </c>
      <c r="B7" s="25">
        <v>50</v>
      </c>
      <c r="C7" s="25">
        <v>170</v>
      </c>
      <c r="D7" s="25">
        <f t="shared" si="0"/>
        <v>220</v>
      </c>
      <c r="E7" s="25">
        <v>30</v>
      </c>
      <c r="F7" s="26">
        <v>0</v>
      </c>
      <c r="G7" s="25">
        <f t="shared" si="1"/>
        <v>30</v>
      </c>
      <c r="H7" s="25">
        <v>3.7</v>
      </c>
      <c r="I7" s="24">
        <f aca="true" t="shared" si="2" ref="I7:I16">H7/D7</f>
        <v>0.01681818181818182</v>
      </c>
      <c r="J7" s="24">
        <v>0.12</v>
      </c>
      <c r="K7" s="1"/>
    </row>
    <row r="8" spans="1:11" ht="21" customHeight="1">
      <c r="A8" s="1" t="s">
        <v>10</v>
      </c>
      <c r="B8" s="25">
        <v>50</v>
      </c>
      <c r="C8" s="25">
        <v>300</v>
      </c>
      <c r="D8" s="25">
        <f t="shared" si="0"/>
        <v>350</v>
      </c>
      <c r="E8" s="25">
        <v>5</v>
      </c>
      <c r="F8" s="26">
        <v>0</v>
      </c>
      <c r="G8" s="25">
        <f t="shared" si="1"/>
        <v>5</v>
      </c>
      <c r="H8" s="25">
        <v>0</v>
      </c>
      <c r="I8" s="24">
        <f t="shared" si="2"/>
        <v>0</v>
      </c>
      <c r="J8" s="24">
        <v>0</v>
      </c>
      <c r="K8" s="1"/>
    </row>
    <row r="9" spans="1:11" ht="22.5" customHeight="1">
      <c r="A9" s="1" t="s">
        <v>11</v>
      </c>
      <c r="B9" s="25">
        <v>25</v>
      </c>
      <c r="C9" s="25">
        <v>100</v>
      </c>
      <c r="D9" s="25">
        <f t="shared" si="0"/>
        <v>125</v>
      </c>
      <c r="E9" s="25">
        <v>0</v>
      </c>
      <c r="F9" s="26">
        <v>0</v>
      </c>
      <c r="G9" s="25">
        <f t="shared" si="1"/>
        <v>0</v>
      </c>
      <c r="H9" s="25">
        <v>0</v>
      </c>
      <c r="I9" s="24">
        <f t="shared" si="2"/>
        <v>0</v>
      </c>
      <c r="J9" s="24">
        <v>0</v>
      </c>
      <c r="K9" s="1"/>
    </row>
    <row r="10" spans="1:11" ht="24" customHeight="1">
      <c r="A10" s="1" t="s">
        <v>12</v>
      </c>
      <c r="B10" s="25">
        <v>50</v>
      </c>
      <c r="C10" s="25">
        <v>260</v>
      </c>
      <c r="D10" s="25">
        <f t="shared" si="0"/>
        <v>310</v>
      </c>
      <c r="E10" s="25">
        <v>0</v>
      </c>
      <c r="F10" s="26">
        <v>0</v>
      </c>
      <c r="G10" s="25">
        <f t="shared" si="1"/>
        <v>0</v>
      </c>
      <c r="H10" s="25">
        <v>13.6</v>
      </c>
      <c r="I10" s="24">
        <f>H10/D10</f>
        <v>0.04387096774193548</v>
      </c>
      <c r="J10" s="24">
        <v>0.05</v>
      </c>
      <c r="K10" s="1"/>
    </row>
    <row r="11" spans="1:11" ht="28.5" customHeight="1">
      <c r="A11" s="29" t="s">
        <v>13</v>
      </c>
      <c r="B11" s="25">
        <v>25</v>
      </c>
      <c r="C11" s="25">
        <v>100</v>
      </c>
      <c r="D11" s="25">
        <f t="shared" si="0"/>
        <v>125</v>
      </c>
      <c r="E11" s="25">
        <v>10</v>
      </c>
      <c r="F11" s="26">
        <v>0</v>
      </c>
      <c r="G11" s="25">
        <f t="shared" si="1"/>
        <v>10</v>
      </c>
      <c r="H11" s="25">
        <v>0</v>
      </c>
      <c r="I11" s="24">
        <f t="shared" si="2"/>
        <v>0</v>
      </c>
      <c r="J11" s="24">
        <v>0.3</v>
      </c>
      <c r="K11" s="1"/>
    </row>
    <row r="12" spans="1:11" ht="30.75" customHeight="1">
      <c r="A12" s="28" t="s">
        <v>14</v>
      </c>
      <c r="B12" s="25">
        <v>25</v>
      </c>
      <c r="C12" s="25">
        <v>135</v>
      </c>
      <c r="D12" s="25">
        <f t="shared" si="0"/>
        <v>160</v>
      </c>
      <c r="E12" s="25">
        <v>0</v>
      </c>
      <c r="F12" s="26">
        <v>0</v>
      </c>
      <c r="G12" s="25">
        <f t="shared" si="1"/>
        <v>0</v>
      </c>
      <c r="H12" s="25">
        <v>0</v>
      </c>
      <c r="I12" s="24">
        <f t="shared" si="2"/>
        <v>0</v>
      </c>
      <c r="J12" s="24">
        <v>0</v>
      </c>
      <c r="K12" s="1"/>
    </row>
    <row r="13" spans="1:11" ht="27.75" customHeight="1">
      <c r="A13" s="28" t="s">
        <v>15</v>
      </c>
      <c r="B13" s="25">
        <v>50</v>
      </c>
      <c r="C13" s="25">
        <v>280</v>
      </c>
      <c r="D13" s="25">
        <f t="shared" si="0"/>
        <v>330</v>
      </c>
      <c r="E13" s="25">
        <v>0</v>
      </c>
      <c r="F13" s="26">
        <v>0</v>
      </c>
      <c r="G13" s="25">
        <f t="shared" si="1"/>
        <v>0</v>
      </c>
      <c r="H13" s="25">
        <v>10.3</v>
      </c>
      <c r="I13" s="24">
        <f>H13/D13</f>
        <v>0.031212121212121215</v>
      </c>
      <c r="J13" s="24">
        <v>0.105</v>
      </c>
      <c r="K13" s="1"/>
    </row>
    <row r="14" spans="1:11" ht="30" customHeight="1">
      <c r="A14" s="28" t="s">
        <v>16</v>
      </c>
      <c r="B14" s="25">
        <v>50</v>
      </c>
      <c r="C14" s="25">
        <v>225</v>
      </c>
      <c r="D14" s="25">
        <f t="shared" si="0"/>
        <v>275</v>
      </c>
      <c r="E14" s="25">
        <v>10</v>
      </c>
      <c r="F14" s="26">
        <v>0</v>
      </c>
      <c r="G14" s="25">
        <f t="shared" si="1"/>
        <v>10</v>
      </c>
      <c r="H14" s="25">
        <v>0.06</v>
      </c>
      <c r="I14" s="24">
        <f>H14/D14</f>
        <v>0.00021818181818181818</v>
      </c>
      <c r="J14" s="24">
        <v>0.0002</v>
      </c>
      <c r="K14" s="1"/>
    </row>
    <row r="15" spans="1:11" ht="30.75" customHeight="1">
      <c r="A15" s="28" t="s">
        <v>17</v>
      </c>
      <c r="B15" s="25">
        <v>50</v>
      </c>
      <c r="C15" s="25">
        <v>380</v>
      </c>
      <c r="D15" s="25">
        <f t="shared" si="0"/>
        <v>430</v>
      </c>
      <c r="E15" s="25">
        <v>0</v>
      </c>
      <c r="F15" s="26">
        <v>0</v>
      </c>
      <c r="G15" s="25">
        <f t="shared" si="1"/>
        <v>0</v>
      </c>
      <c r="H15" s="25">
        <v>0</v>
      </c>
      <c r="I15" s="24">
        <f t="shared" si="2"/>
        <v>0</v>
      </c>
      <c r="J15" s="24">
        <v>0</v>
      </c>
      <c r="K15" s="1"/>
    </row>
    <row r="16" spans="1:11" ht="27.75" customHeight="1">
      <c r="A16" s="28" t="s">
        <v>18</v>
      </c>
      <c r="B16" s="25">
        <v>50</v>
      </c>
      <c r="C16" s="25">
        <v>200</v>
      </c>
      <c r="D16" s="25">
        <f t="shared" si="0"/>
        <v>250</v>
      </c>
      <c r="E16" s="25">
        <v>4</v>
      </c>
      <c r="F16" s="26">
        <v>0</v>
      </c>
      <c r="G16" s="25">
        <f t="shared" si="1"/>
        <v>4</v>
      </c>
      <c r="H16" s="25">
        <v>0.07</v>
      </c>
      <c r="I16" s="24">
        <f t="shared" si="2"/>
        <v>0.00028000000000000003</v>
      </c>
      <c r="J16" s="24">
        <v>0.05</v>
      </c>
      <c r="K16" s="1"/>
    </row>
    <row r="17" spans="1:11" ht="15">
      <c r="A17" s="2" t="s">
        <v>3</v>
      </c>
      <c r="B17" s="27">
        <f>SUM(B5:B16)</f>
        <v>500</v>
      </c>
      <c r="C17" s="27">
        <f>SUM(C5:C16)</f>
        <v>3000</v>
      </c>
      <c r="D17" s="27">
        <f t="shared" si="0"/>
        <v>3500</v>
      </c>
      <c r="E17" s="27">
        <f>SUM(E5:E16)</f>
        <v>69</v>
      </c>
      <c r="F17" s="27">
        <f>SUM(F5:F16)</f>
        <v>0</v>
      </c>
      <c r="G17" s="27">
        <f>SUM(G5:G16)</f>
        <v>69</v>
      </c>
      <c r="H17" s="27">
        <f>SUM(H5:H16)</f>
        <v>32.06</v>
      </c>
      <c r="I17" s="3"/>
      <c r="J17" s="3"/>
      <c r="K17" s="2"/>
    </row>
  </sheetData>
  <sheetProtection/>
  <mergeCells count="7">
    <mergeCell ref="A1:K1"/>
    <mergeCell ref="B3:D3"/>
    <mergeCell ref="E3:G3"/>
    <mergeCell ref="I3:J3"/>
    <mergeCell ref="A3:A4"/>
    <mergeCell ref="K3:K4"/>
    <mergeCell ref="H3:H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8.421875" style="0" customWidth="1"/>
    <col min="2" max="2" width="9.00390625" style="0" customWidth="1"/>
    <col min="3" max="3" width="10.421875" style="0" customWidth="1"/>
    <col min="4" max="4" width="10.8515625" style="0" customWidth="1"/>
    <col min="5" max="5" width="10.00390625" style="0" customWidth="1"/>
    <col min="6" max="6" width="10.28125" style="20" customWidth="1"/>
    <col min="7" max="7" width="11.140625" style="0" customWidth="1"/>
    <col min="10" max="10" width="22.28125" style="0" customWidth="1"/>
  </cols>
  <sheetData>
    <row r="1" ht="18.75">
      <c r="A1" s="34" t="s">
        <v>50</v>
      </c>
    </row>
    <row r="3" spans="1:10" ht="21" customHeight="1">
      <c r="A3" s="66" t="s">
        <v>20</v>
      </c>
      <c r="B3" s="66" t="s">
        <v>32</v>
      </c>
      <c r="C3" s="66" t="s">
        <v>33</v>
      </c>
      <c r="D3" s="66" t="s">
        <v>42</v>
      </c>
      <c r="E3" s="68" t="s">
        <v>21</v>
      </c>
      <c r="F3" s="69"/>
      <c r="G3" s="66" t="s">
        <v>49</v>
      </c>
      <c r="H3" s="66" t="s">
        <v>22</v>
      </c>
      <c r="I3" s="66" t="s">
        <v>23</v>
      </c>
      <c r="J3" s="66" t="s">
        <v>6</v>
      </c>
    </row>
    <row r="4" spans="1:10" ht="15">
      <c r="A4" s="67"/>
      <c r="B4" s="67"/>
      <c r="C4" s="67"/>
      <c r="D4" s="67"/>
      <c r="E4" s="70"/>
      <c r="F4" s="71"/>
      <c r="G4" s="67"/>
      <c r="H4" s="67"/>
      <c r="I4" s="67"/>
      <c r="J4" s="67"/>
    </row>
    <row r="5" spans="1:10" ht="15">
      <c r="A5" s="67"/>
      <c r="B5" s="67"/>
      <c r="C5" s="67"/>
      <c r="D5" s="67"/>
      <c r="E5" s="4"/>
      <c r="F5" s="17"/>
      <c r="G5" s="67"/>
      <c r="H5" s="67"/>
      <c r="I5" s="67"/>
      <c r="J5" s="67"/>
    </row>
    <row r="6" spans="1:10" ht="31.5">
      <c r="A6" s="67"/>
      <c r="B6" s="67"/>
      <c r="C6" s="67"/>
      <c r="D6" s="72"/>
      <c r="E6" s="4" t="s">
        <v>24</v>
      </c>
      <c r="F6" s="17" t="s">
        <v>25</v>
      </c>
      <c r="G6" s="67"/>
      <c r="H6" s="67"/>
      <c r="I6" s="67"/>
      <c r="J6" s="67"/>
    </row>
    <row r="7" spans="1:10" ht="24.75" customHeight="1">
      <c r="A7" s="6" t="s">
        <v>34</v>
      </c>
      <c r="B7" s="14">
        <v>813</v>
      </c>
      <c r="C7" s="14">
        <v>139</v>
      </c>
      <c r="D7" s="35"/>
      <c r="E7" s="60">
        <v>42370</v>
      </c>
      <c r="F7" s="63">
        <v>42735</v>
      </c>
      <c r="G7" s="7"/>
      <c r="H7" s="7"/>
      <c r="I7" s="7"/>
      <c r="J7" s="6" t="s">
        <v>51</v>
      </c>
    </row>
    <row r="8" spans="1:10" ht="25.5" customHeight="1">
      <c r="A8" s="6" t="s">
        <v>26</v>
      </c>
      <c r="B8" s="14" t="s">
        <v>31</v>
      </c>
      <c r="C8" s="14" t="s">
        <v>31</v>
      </c>
      <c r="D8" s="36"/>
      <c r="E8" s="61"/>
      <c r="F8" s="64"/>
      <c r="G8" s="7"/>
      <c r="H8" s="7"/>
      <c r="I8" s="8"/>
      <c r="J8" s="42"/>
    </row>
    <row r="9" spans="1:10" ht="38.25">
      <c r="A9" s="6" t="s">
        <v>27</v>
      </c>
      <c r="B9" s="21">
        <v>1573</v>
      </c>
      <c r="C9" s="16"/>
      <c r="D9" s="37"/>
      <c r="E9" s="61"/>
      <c r="F9" s="64"/>
      <c r="G9" s="8"/>
      <c r="H9" s="8"/>
      <c r="I9" s="41">
        <v>0.05</v>
      </c>
      <c r="J9" s="6" t="s">
        <v>52</v>
      </c>
    </row>
    <row r="10" spans="1:10" ht="21" customHeight="1">
      <c r="A10" s="9" t="s">
        <v>28</v>
      </c>
      <c r="B10" s="14">
        <v>2</v>
      </c>
      <c r="C10" s="14">
        <v>2</v>
      </c>
      <c r="D10" s="36"/>
      <c r="E10" s="61"/>
      <c r="F10" s="64"/>
      <c r="G10" s="8" t="s">
        <v>44</v>
      </c>
      <c r="H10" s="41">
        <v>0.3</v>
      </c>
      <c r="I10" s="41">
        <v>0.5</v>
      </c>
      <c r="J10" s="6" t="s">
        <v>47</v>
      </c>
    </row>
    <row r="11" spans="1:10" ht="23.25" customHeight="1">
      <c r="A11" s="40" t="s">
        <v>29</v>
      </c>
      <c r="B11" s="14">
        <v>162</v>
      </c>
      <c r="C11" s="14">
        <v>2</v>
      </c>
      <c r="D11" s="36"/>
      <c r="E11" s="61"/>
      <c r="F11" s="64"/>
      <c r="G11" s="8" t="s">
        <v>45</v>
      </c>
      <c r="H11" s="41">
        <v>0.25</v>
      </c>
      <c r="I11" s="41">
        <v>0.4</v>
      </c>
      <c r="J11" s="6" t="s">
        <v>48</v>
      </c>
    </row>
    <row r="12" spans="1:10" ht="23.25" customHeight="1">
      <c r="A12" s="9" t="s">
        <v>30</v>
      </c>
      <c r="B12" s="14">
        <v>100</v>
      </c>
      <c r="C12" s="14">
        <v>7</v>
      </c>
      <c r="D12" s="36"/>
      <c r="E12" s="61"/>
      <c r="F12" s="64"/>
      <c r="G12" s="8" t="s">
        <v>46</v>
      </c>
      <c r="H12" s="41">
        <v>0.28</v>
      </c>
      <c r="I12" s="41">
        <v>0.28</v>
      </c>
      <c r="J12" s="6"/>
    </row>
    <row r="13" spans="1:10" ht="25.5" customHeight="1">
      <c r="A13" s="10" t="s">
        <v>3</v>
      </c>
      <c r="B13" s="15">
        <f>B7+B9+B10+B11+B12</f>
        <v>2650</v>
      </c>
      <c r="C13" s="15">
        <f>SUM(C7:C12)</f>
        <v>150</v>
      </c>
      <c r="D13" s="38"/>
      <c r="E13" s="62"/>
      <c r="F13" s="65"/>
      <c r="G13" s="13"/>
      <c r="H13" s="13"/>
      <c r="I13" s="13"/>
      <c r="J13" s="43"/>
    </row>
    <row r="14" spans="1:10" ht="15">
      <c r="A14" s="5"/>
      <c r="B14" s="5"/>
      <c r="C14" s="5"/>
      <c r="D14" s="5"/>
      <c r="E14" s="5"/>
      <c r="F14" s="19"/>
      <c r="G14" s="5"/>
      <c r="H14" s="5"/>
      <c r="I14" s="5"/>
      <c r="J14" s="5"/>
    </row>
  </sheetData>
  <sheetProtection/>
  <mergeCells count="11">
    <mergeCell ref="A3:A6"/>
    <mergeCell ref="B3:B6"/>
    <mergeCell ref="E3:F4"/>
    <mergeCell ref="G3:G6"/>
    <mergeCell ref="C3:C6"/>
    <mergeCell ref="D3:D6"/>
    <mergeCell ref="E7:E13"/>
    <mergeCell ref="F7:F13"/>
    <mergeCell ref="I3:I6"/>
    <mergeCell ref="J3:J6"/>
    <mergeCell ref="H3:H6"/>
  </mergeCells>
  <printOptions/>
  <pageMargins left="0.7" right="0.7" top="0.75" bottom="0.75" header="0.3" footer="0.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34.00390625" style="0" customWidth="1"/>
    <col min="6" max="6" width="10.421875" style="0" customWidth="1"/>
    <col min="10" max="10" width="23.8515625" style="0" customWidth="1"/>
  </cols>
  <sheetData>
    <row r="1" ht="15">
      <c r="J1" s="51" t="s">
        <v>61</v>
      </c>
    </row>
    <row r="2" spans="1:10" ht="16.5" customHeight="1">
      <c r="A2" s="73" t="s">
        <v>59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6.5" customHeight="1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ht="15">
      <c r="A5" s="66" t="s">
        <v>20</v>
      </c>
      <c r="B5" s="66" t="s">
        <v>32</v>
      </c>
      <c r="C5" s="66" t="s">
        <v>33</v>
      </c>
      <c r="D5" s="66" t="s">
        <v>42</v>
      </c>
      <c r="E5" s="68" t="s">
        <v>21</v>
      </c>
      <c r="F5" s="69"/>
      <c r="G5" s="66" t="s">
        <v>43</v>
      </c>
      <c r="H5" s="66" t="s">
        <v>22</v>
      </c>
      <c r="I5" s="66" t="s">
        <v>23</v>
      </c>
      <c r="J5" s="66" t="s">
        <v>6</v>
      </c>
    </row>
    <row r="6" spans="1:10" ht="9" customHeight="1">
      <c r="A6" s="67"/>
      <c r="B6" s="67"/>
      <c r="C6" s="67"/>
      <c r="D6" s="67"/>
      <c r="E6" s="70"/>
      <c r="F6" s="71"/>
      <c r="G6" s="67"/>
      <c r="H6" s="67"/>
      <c r="I6" s="67"/>
      <c r="J6" s="67"/>
    </row>
    <row r="7" spans="1:10" ht="15">
      <c r="A7" s="67"/>
      <c r="B7" s="67"/>
      <c r="C7" s="67"/>
      <c r="D7" s="67"/>
      <c r="E7" s="4"/>
      <c r="F7" s="17"/>
      <c r="G7" s="67"/>
      <c r="H7" s="67"/>
      <c r="I7" s="67"/>
      <c r="J7" s="67"/>
    </row>
    <row r="8" spans="1:10" ht="36" customHeight="1">
      <c r="A8" s="72"/>
      <c r="B8" s="67"/>
      <c r="C8" s="67"/>
      <c r="D8" s="72"/>
      <c r="E8" s="4" t="s">
        <v>24</v>
      </c>
      <c r="F8" s="17" t="s">
        <v>25</v>
      </c>
      <c r="G8" s="67"/>
      <c r="H8" s="67"/>
      <c r="I8" s="67"/>
      <c r="J8" s="72"/>
    </row>
    <row r="9" spans="1:10" ht="28.5" customHeight="1">
      <c r="A9" s="44" t="s">
        <v>53</v>
      </c>
      <c r="B9" s="14"/>
      <c r="C9" s="14"/>
      <c r="D9" s="14"/>
      <c r="E9" s="49"/>
      <c r="F9" s="50"/>
      <c r="G9" s="7"/>
      <c r="H9" s="7"/>
      <c r="I9" s="7"/>
      <c r="J9" s="45"/>
    </row>
    <row r="10" spans="1:10" ht="38.25" customHeight="1">
      <c r="A10" s="6" t="s">
        <v>41</v>
      </c>
      <c r="B10" s="14"/>
      <c r="C10" s="14"/>
      <c r="D10" s="14"/>
      <c r="E10" s="49"/>
      <c r="F10" s="50"/>
      <c r="G10" s="7"/>
      <c r="H10" s="7"/>
      <c r="I10" s="7"/>
      <c r="J10" s="44"/>
    </row>
    <row r="11" spans="1:10" ht="22.5" customHeight="1">
      <c r="A11" s="6" t="s">
        <v>26</v>
      </c>
      <c r="B11" s="14"/>
      <c r="C11" s="14"/>
      <c r="D11" s="14"/>
      <c r="E11" s="49"/>
      <c r="F11" s="50"/>
      <c r="G11" s="7"/>
      <c r="H11" s="7"/>
      <c r="I11" s="8"/>
      <c r="J11" s="11"/>
    </row>
    <row r="12" spans="1:10" ht="30" customHeight="1">
      <c r="A12" s="6" t="s">
        <v>27</v>
      </c>
      <c r="B12" s="21"/>
      <c r="C12" s="14"/>
      <c r="D12" s="14"/>
      <c r="E12" s="49"/>
      <c r="F12" s="50"/>
      <c r="G12" s="8"/>
      <c r="H12" s="8"/>
      <c r="I12" s="8"/>
      <c r="J12" s="39"/>
    </row>
    <row r="13" spans="1:10" ht="27" customHeight="1">
      <c r="A13" s="9" t="s">
        <v>28</v>
      </c>
      <c r="B13" s="14"/>
      <c r="C13" s="14"/>
      <c r="D13" s="14"/>
      <c r="E13" s="49"/>
      <c r="F13" s="50"/>
      <c r="G13" s="8"/>
      <c r="H13" s="8"/>
      <c r="I13" s="8"/>
      <c r="J13" s="11"/>
    </row>
    <row r="14" spans="1:10" ht="25.5" customHeight="1">
      <c r="A14" s="9" t="s">
        <v>29</v>
      </c>
      <c r="B14" s="14"/>
      <c r="C14" s="14"/>
      <c r="D14" s="14"/>
      <c r="E14" s="49"/>
      <c r="F14" s="50"/>
      <c r="G14" s="8"/>
      <c r="H14" s="8"/>
      <c r="I14" s="8"/>
      <c r="J14" s="11"/>
    </row>
    <row r="15" spans="1:10" ht="21.75" customHeight="1">
      <c r="A15" s="9" t="s">
        <v>30</v>
      </c>
      <c r="B15" s="14"/>
      <c r="C15" s="14"/>
      <c r="D15" s="14"/>
      <c r="E15" s="47"/>
      <c r="F15" s="48"/>
      <c r="G15" s="8"/>
      <c r="H15" s="8"/>
      <c r="I15" s="8"/>
      <c r="J15" s="11"/>
    </row>
    <row r="16" spans="1:10" ht="23.25" customHeight="1">
      <c r="A16" s="33" t="s">
        <v>3</v>
      </c>
      <c r="B16" s="15"/>
      <c r="C16" s="15"/>
      <c r="D16" s="15"/>
      <c r="E16" s="12"/>
      <c r="F16" s="18"/>
      <c r="G16" s="13"/>
      <c r="H16" s="22"/>
      <c r="I16" s="22"/>
      <c r="J16" s="11"/>
    </row>
    <row r="19" ht="15">
      <c r="A19" t="s">
        <v>63</v>
      </c>
    </row>
  </sheetData>
  <sheetProtection/>
  <mergeCells count="11">
    <mergeCell ref="A2:J2"/>
    <mergeCell ref="A3:J3"/>
    <mergeCell ref="I5:I8"/>
    <mergeCell ref="J5:J8"/>
    <mergeCell ref="D5:D8"/>
    <mergeCell ref="H5:H8"/>
    <mergeCell ref="A5:A8"/>
    <mergeCell ref="B5:B8"/>
    <mergeCell ref="C5:C8"/>
    <mergeCell ref="E5:F6"/>
    <mergeCell ref="G5:G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34.00390625" style="0" customWidth="1"/>
    <col min="6" max="6" width="10.421875" style="0" customWidth="1"/>
    <col min="10" max="10" width="23.8515625" style="0" customWidth="1"/>
  </cols>
  <sheetData>
    <row r="1" ht="15">
      <c r="J1" s="51" t="s">
        <v>62</v>
      </c>
    </row>
    <row r="2" spans="1:10" ht="16.5" customHeight="1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6.5" customHeight="1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ht="15">
      <c r="A5" s="66" t="s">
        <v>20</v>
      </c>
      <c r="B5" s="66" t="s">
        <v>32</v>
      </c>
      <c r="C5" s="66" t="s">
        <v>33</v>
      </c>
      <c r="D5" s="66" t="s">
        <v>42</v>
      </c>
      <c r="E5" s="68" t="s">
        <v>21</v>
      </c>
      <c r="F5" s="69"/>
      <c r="G5" s="66" t="s">
        <v>43</v>
      </c>
      <c r="H5" s="66" t="s">
        <v>22</v>
      </c>
      <c r="I5" s="66" t="s">
        <v>23</v>
      </c>
      <c r="J5" s="66" t="s">
        <v>6</v>
      </c>
    </row>
    <row r="6" spans="1:10" ht="9" customHeight="1">
      <c r="A6" s="67"/>
      <c r="B6" s="67"/>
      <c r="C6" s="67"/>
      <c r="D6" s="67"/>
      <c r="E6" s="70"/>
      <c r="F6" s="71"/>
      <c r="G6" s="67"/>
      <c r="H6" s="67"/>
      <c r="I6" s="67"/>
      <c r="J6" s="67"/>
    </row>
    <row r="7" spans="1:10" ht="15">
      <c r="A7" s="67"/>
      <c r="B7" s="67"/>
      <c r="C7" s="67"/>
      <c r="D7" s="67"/>
      <c r="E7" s="46"/>
      <c r="F7" s="17"/>
      <c r="G7" s="67"/>
      <c r="H7" s="67"/>
      <c r="I7" s="67"/>
      <c r="J7" s="67"/>
    </row>
    <row r="8" spans="1:10" ht="36" customHeight="1">
      <c r="A8" s="72"/>
      <c r="B8" s="67"/>
      <c r="C8" s="67"/>
      <c r="D8" s="72"/>
      <c r="E8" s="46" t="s">
        <v>24</v>
      </c>
      <c r="F8" s="17" t="s">
        <v>25</v>
      </c>
      <c r="G8" s="67"/>
      <c r="H8" s="67"/>
      <c r="I8" s="67"/>
      <c r="J8" s="72"/>
    </row>
    <row r="9" spans="1:10" ht="28.5" customHeight="1">
      <c r="A9" s="44" t="s">
        <v>55</v>
      </c>
      <c r="B9" s="14"/>
      <c r="C9" s="14"/>
      <c r="D9" s="14"/>
      <c r="E9" s="49"/>
      <c r="F9" s="50"/>
      <c r="G9" s="7"/>
      <c r="H9" s="7"/>
      <c r="I9" s="7"/>
      <c r="J9" s="45"/>
    </row>
    <row r="10" spans="1:10" ht="38.25" customHeight="1">
      <c r="A10" s="6" t="s">
        <v>56</v>
      </c>
      <c r="B10" s="14"/>
      <c r="C10" s="14"/>
      <c r="D10" s="14"/>
      <c r="E10" s="49"/>
      <c r="F10" s="50"/>
      <c r="G10" s="7"/>
      <c r="H10" s="7"/>
      <c r="I10" s="7"/>
      <c r="J10" s="44"/>
    </row>
    <row r="11" spans="1:10" ht="22.5" customHeight="1">
      <c r="A11" s="6" t="s">
        <v>57</v>
      </c>
      <c r="B11" s="14"/>
      <c r="C11" s="14"/>
      <c r="D11" s="14"/>
      <c r="E11" s="49"/>
      <c r="F11" s="50"/>
      <c r="G11" s="7"/>
      <c r="H11" s="7"/>
      <c r="I11" s="8"/>
      <c r="J11" s="11"/>
    </row>
    <row r="12" spans="1:10" ht="30" customHeight="1">
      <c r="A12" s="6" t="s">
        <v>58</v>
      </c>
      <c r="B12" s="21"/>
      <c r="C12" s="14"/>
      <c r="D12" s="14"/>
      <c r="E12" s="49"/>
      <c r="F12" s="50"/>
      <c r="G12" s="8"/>
      <c r="H12" s="8"/>
      <c r="I12" s="8"/>
      <c r="J12" s="39"/>
    </row>
    <row r="13" spans="1:10" ht="33.75" customHeight="1">
      <c r="A13" s="33" t="s">
        <v>3</v>
      </c>
      <c r="B13" s="15"/>
      <c r="C13" s="15"/>
      <c r="D13" s="15"/>
      <c r="E13" s="12"/>
      <c r="F13" s="18"/>
      <c r="G13" s="13"/>
      <c r="H13" s="22"/>
      <c r="I13" s="22"/>
      <c r="J13" s="11"/>
    </row>
  </sheetData>
  <sheetProtection/>
  <mergeCells count="11">
    <mergeCell ref="J5:J8"/>
    <mergeCell ref="A2:J2"/>
    <mergeCell ref="A3:J3"/>
    <mergeCell ref="A5:A8"/>
    <mergeCell ref="B5:B8"/>
    <mergeCell ref="C5:C8"/>
    <mergeCell ref="D5:D8"/>
    <mergeCell ref="E5:F6"/>
    <mergeCell ref="G5:G8"/>
    <mergeCell ref="H5:H8"/>
    <mergeCell ref="I5:I8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Pathirana</cp:lastModifiedBy>
  <cp:lastPrinted>2016-07-11T06:33:36Z</cp:lastPrinted>
  <dcterms:created xsi:type="dcterms:W3CDTF">2016-06-21T05:18:22Z</dcterms:created>
  <dcterms:modified xsi:type="dcterms:W3CDTF">2016-07-12T06:13:59Z</dcterms:modified>
  <cp:category/>
  <cp:version/>
  <cp:contentType/>
  <cp:contentStatus/>
</cp:coreProperties>
</file>